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7515" windowHeight="5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<sst xmlns="http://schemas.openxmlformats.org/spreadsheetml/2006/main" count="11" uniqueCount="11">
  <si>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Lab 5 Projectile Motion</t>
  </si>
  <si>
    <t>Trial</t>
  </si>
  <si>
    <t>v_initial</t>
  </si>
  <si>
    <t>t_flight</t>
  </si>
  <si>
    <t>Let time_flight =t, height difference between launcher and pad = h, initial velocity along verticle direction = v0y</t>
  </si>
  <si>
    <t xml:space="preserve"> -h = v0y*t - 1/2 g * t^2</t>
  </si>
  <si>
    <t>v0y*t_flight</t>
  </si>
  <si>
    <t>1/2g*t^2</t>
  </si>
  <si>
    <t>v0y</t>
  </si>
  <si>
    <t>Angle</t>
  </si>
  <si>
    <t>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</si>
</sst>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E+00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.7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2" borderId="0" xfId="0" applyFill="1" applyAlignment="1">
      <alignment/>
    </xf>
    <xf numFmtId="16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.036"/>
          <c:w val="0.8865"/>
          <c:h val="0.9462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Sheet1!$F$9:$F$17</c:f>
              <c:numCache>
                <c:ptCount val="9"/>
                <c:pt idx="0">
                  <c:v>0.18595203516093456</c:v>
                </c:pt>
                <c:pt idx="1">
                  <c:v>0.19524963691898126</c:v>
                </c:pt>
                <c:pt idx="2">
                  <c:v>0.204547238677028</c:v>
                </c:pt>
                <c:pt idx="3">
                  <c:v>0.25299999999344197</c:v>
                </c:pt>
                <c:pt idx="4">
                  <c:v>0.3028483583858008</c:v>
                </c:pt>
                <c:pt idx="5">
                  <c:v>0.3959571675574923</c:v>
                </c:pt>
                <c:pt idx="6">
                  <c:v>0.49780317394415463</c:v>
                </c:pt>
                <c:pt idx="7">
                  <c:v>0.6858921197854227</c:v>
                </c:pt>
                <c:pt idx="8">
                  <c:v>0.797550852580193</c:v>
                </c:pt>
              </c:numCache>
            </c:numRef>
          </c:xVal>
          <c:yVal>
            <c:numRef>
              <c:f>Sheet1!$G$9:$G$17</c:f>
              <c:numCache>
                <c:ptCount val="9"/>
                <c:pt idx="0">
                  <c:v>0.19620000000000004</c:v>
                </c:pt>
                <c:pt idx="1">
                  <c:v>0.2163105</c:v>
                </c:pt>
                <c:pt idx="2">
                  <c:v>0.237402</c:v>
                </c:pt>
                <c:pt idx="3">
                  <c:v>0.25947450000000005</c:v>
                </c:pt>
                <c:pt idx="4">
                  <c:v>0.282528</c:v>
                </c:pt>
                <c:pt idx="5">
                  <c:v>0.38455200000000006</c:v>
                </c:pt>
                <c:pt idx="6">
                  <c:v>0.502272</c:v>
                </c:pt>
                <c:pt idx="7">
                  <c:v>0.635688</c:v>
                </c:pt>
                <c:pt idx="8">
                  <c:v>0.7848000000000002</c:v>
                </c:pt>
              </c:numCache>
            </c:numRef>
          </c:yVal>
          <c:smooth val="0"/>
        </c:ser>
        <c:axId val="57074631"/>
        <c:axId val="43909632"/>
      </c:scatterChart>
      <c:valAx>
        <c:axId val="570746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909632"/>
        <c:crosses val="autoZero"/>
        <c:crossBetween val="midCat"/>
        <c:dispUnits/>
      </c:valAx>
      <c:valAx>
        <c:axId val="439096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707463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81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17</xdr:row>
      <xdr:rowOff>66675</xdr:rowOff>
    </xdr:from>
    <xdr:to>
      <xdr:col>6</xdr:col>
      <xdr:colOff>390525</xdr:colOff>
      <xdr:row>34</xdr:row>
      <xdr:rowOff>47625</xdr:rowOff>
    </xdr:to>
    <xdr:graphicFrame>
      <xdr:nvGraphicFramePr>
        <xdr:cNvPr id="1" name="Chart 1"/>
        <xdr:cNvGraphicFramePr/>
      </xdr:nvGraphicFramePr>
      <xdr:xfrm>
        <a:off x="533400" y="2819400"/>
        <a:ext cx="368617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7"/>
  <sheetViews>
    <sheetView tabSelected="1" workbookViewId="0" topLeftCell="A1">
      <selection activeCell="H9" sqref="H9"/>
    </sheetView>
  </sheetViews>
  <sheetFormatPr defaultColWidth="9.140625" defaultRowHeight="12.75"/>
  <cols>
    <col min="5" max="5" width="10.00390625" style="0" bestFit="1" customWidth="1"/>
    <col min="6" max="6" width="10.8515625" style="0" customWidth="1"/>
    <col min="7" max="7" width="10.28125" style="0" customWidth="1"/>
    <col min="8" max="8" width="10.00390625" style="0" bestFit="1" customWidth="1"/>
  </cols>
  <sheetData>
    <row r="2" ht="12.75">
      <c r="B2" t="s">
        <v>0</v>
      </c>
    </row>
    <row r="4" ht="12.75">
      <c r="B4" t="s">
        <v>4</v>
      </c>
    </row>
    <row r="5" ht="12.75">
      <c r="C5" t="s">
        <v>5</v>
      </c>
    </row>
    <row r="8" spans="1:8" s="1" customFormat="1" ht="12.75">
      <c r="A8" s="1" t="s">
        <v>1</v>
      </c>
      <c r="B8" s="1" t="s">
        <v>9</v>
      </c>
      <c r="C8" s="1" t="s">
        <v>2</v>
      </c>
      <c r="D8" s="1" t="s">
        <v>3</v>
      </c>
      <c r="E8" s="1" t="s">
        <v>8</v>
      </c>
      <c r="F8" s="1" t="s">
        <v>6</v>
      </c>
      <c r="G8" s="1" t="s">
        <v>7</v>
      </c>
      <c r="H8" s="1" t="s">
        <v>10</v>
      </c>
    </row>
    <row r="9" spans="1:8" ht="12.75">
      <c r="A9">
        <v>1</v>
      </c>
      <c r="B9">
        <v>25</v>
      </c>
      <c r="C9">
        <v>2.2</v>
      </c>
      <c r="D9">
        <v>0.2</v>
      </c>
      <c r="E9" s="2">
        <f>C9*SIN(B9/180*3.1415926535)</f>
        <v>0.9297601758046727</v>
      </c>
      <c r="F9" s="2">
        <f>D9*E9</f>
        <v>0.18595203516093456</v>
      </c>
      <c r="G9" s="2">
        <f>1/2*9.81*$D9^2</f>
        <v>0.19620000000000004</v>
      </c>
      <c r="H9" s="2">
        <f>G9-F9</f>
        <v>0.010247964839065482</v>
      </c>
    </row>
    <row r="10" spans="1:8" ht="12.75">
      <c r="A10">
        <v>2</v>
      </c>
      <c r="B10">
        <v>25</v>
      </c>
      <c r="C10">
        <v>2.2</v>
      </c>
      <c r="D10">
        <v>0.21</v>
      </c>
      <c r="E10" s="2">
        <f aca="true" t="shared" si="0" ref="E10:E17">C10*SIN(B10/180*3.1415926535)</f>
        <v>0.9297601758046727</v>
      </c>
      <c r="F10" s="2">
        <f aca="true" t="shared" si="1" ref="F10:F17">D10*E10</f>
        <v>0.19524963691898126</v>
      </c>
      <c r="G10" s="2">
        <f aca="true" t="shared" si="2" ref="G10:G17">1/2*9.81*$D10^2</f>
        <v>0.2163105</v>
      </c>
      <c r="H10" s="2">
        <f aca="true" t="shared" si="3" ref="H10:H17">G10-F10</f>
        <v>0.021060863081018733</v>
      </c>
    </row>
    <row r="11" spans="1:8" ht="12.75">
      <c r="A11">
        <v>3</v>
      </c>
      <c r="B11">
        <v>25</v>
      </c>
      <c r="C11">
        <v>2.2</v>
      </c>
      <c r="D11">
        <v>0.22</v>
      </c>
      <c r="E11" s="2">
        <f t="shared" si="0"/>
        <v>0.9297601758046727</v>
      </c>
      <c r="F11" s="2">
        <f t="shared" si="1"/>
        <v>0.204547238677028</v>
      </c>
      <c r="G11" s="2">
        <f t="shared" si="2"/>
        <v>0.237402</v>
      </c>
      <c r="H11" s="2">
        <f t="shared" si="3"/>
        <v>0.03285476132297199</v>
      </c>
    </row>
    <row r="12" spans="1:8" ht="12.75">
      <c r="A12">
        <v>4</v>
      </c>
      <c r="B12">
        <v>30</v>
      </c>
      <c r="C12">
        <v>2.2</v>
      </c>
      <c r="D12">
        <v>0.23</v>
      </c>
      <c r="E12" s="2">
        <f t="shared" si="0"/>
        <v>1.099999999971487</v>
      </c>
      <c r="F12" s="2">
        <f t="shared" si="1"/>
        <v>0.25299999999344197</v>
      </c>
      <c r="G12" s="2">
        <f t="shared" si="2"/>
        <v>0.25947450000000005</v>
      </c>
      <c r="H12" s="2">
        <f t="shared" si="3"/>
        <v>0.0064745000065580816</v>
      </c>
    </row>
    <row r="13" spans="1:8" ht="12.75">
      <c r="A13">
        <v>5</v>
      </c>
      <c r="B13">
        <v>35</v>
      </c>
      <c r="C13">
        <v>2.2</v>
      </c>
      <c r="D13">
        <v>0.24</v>
      </c>
      <c r="E13" s="2">
        <f t="shared" si="0"/>
        <v>1.2618681599408368</v>
      </c>
      <c r="F13" s="2">
        <f t="shared" si="1"/>
        <v>0.3028483583858008</v>
      </c>
      <c r="G13" s="2">
        <f t="shared" si="2"/>
        <v>0.282528</v>
      </c>
      <c r="H13" s="2">
        <f t="shared" si="3"/>
        <v>-0.02032035838580082</v>
      </c>
    </row>
    <row r="14" spans="1:8" ht="12.75">
      <c r="A14">
        <v>6</v>
      </c>
      <c r="B14">
        <v>40</v>
      </c>
      <c r="C14">
        <v>2.2</v>
      </c>
      <c r="D14">
        <v>0.28</v>
      </c>
      <c r="E14" s="2">
        <f t="shared" si="0"/>
        <v>1.414132741276758</v>
      </c>
      <c r="F14" s="2">
        <f t="shared" si="1"/>
        <v>0.3959571675574923</v>
      </c>
      <c r="G14" s="2">
        <f t="shared" si="2"/>
        <v>0.38455200000000006</v>
      </c>
      <c r="H14" s="2">
        <f t="shared" si="3"/>
        <v>-0.011405167557492213</v>
      </c>
    </row>
    <row r="15" spans="1:8" ht="12.75">
      <c r="A15">
        <v>7</v>
      </c>
      <c r="B15">
        <v>45</v>
      </c>
      <c r="C15">
        <v>2.2</v>
      </c>
      <c r="D15">
        <v>0.32</v>
      </c>
      <c r="E15" s="2">
        <f t="shared" si="0"/>
        <v>1.5556349185754832</v>
      </c>
      <c r="F15" s="2">
        <f t="shared" si="1"/>
        <v>0.49780317394415463</v>
      </c>
      <c r="G15" s="2">
        <f t="shared" si="2"/>
        <v>0.502272</v>
      </c>
      <c r="H15" s="2">
        <f t="shared" si="3"/>
        <v>0.004468826055845421</v>
      </c>
    </row>
    <row r="16" spans="1:8" ht="12.75">
      <c r="A16">
        <v>8</v>
      </c>
      <c r="B16">
        <v>60</v>
      </c>
      <c r="C16">
        <v>2.2</v>
      </c>
      <c r="D16">
        <v>0.36</v>
      </c>
      <c r="E16" s="2">
        <f t="shared" si="0"/>
        <v>1.905255888292841</v>
      </c>
      <c r="F16" s="2">
        <f t="shared" si="1"/>
        <v>0.6858921197854227</v>
      </c>
      <c r="G16" s="2">
        <f t="shared" si="2"/>
        <v>0.635688</v>
      </c>
      <c r="H16" s="2">
        <f t="shared" si="3"/>
        <v>-0.05020411978542272</v>
      </c>
    </row>
    <row r="17" spans="1:8" ht="12.75">
      <c r="A17">
        <v>9</v>
      </c>
      <c r="B17">
        <v>65</v>
      </c>
      <c r="C17">
        <v>2.2</v>
      </c>
      <c r="D17">
        <v>0.4</v>
      </c>
      <c r="E17" s="2">
        <f t="shared" si="0"/>
        <v>1.9938771314504824</v>
      </c>
      <c r="F17" s="2">
        <f t="shared" si="1"/>
        <v>0.797550852580193</v>
      </c>
      <c r="G17" s="2">
        <f t="shared" si="2"/>
        <v>0.7848000000000002</v>
      </c>
      <c r="H17" s="2">
        <f t="shared" si="3"/>
        <v>-0.012750852580192817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louyang</dc:creator>
  <cp:keywords/>
  <dc:description/>
  <cp:lastModifiedBy>louyang</cp:lastModifiedBy>
  <dcterms:created xsi:type="dcterms:W3CDTF">2007-12-02T23:55:38Z</dcterms:created>
  <dcterms:modified xsi:type="dcterms:W3CDTF">2007-12-03T00:41:35Z</dcterms:modified>
  <cp:category/>
  <cp:version/>
  <cp:contentType/>
  <cp:contentStatus/>
</cp:coreProperties>
</file>